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jnistvo\OneDrive - Gradska knjižnica Zadar\ZAHTJEVNICA\Radna površina\RAZNI DOPISI\PLANOVI_FINANCIJSKA IZVJEŠĆA\PLANOVI\2025\"/>
    </mc:Choice>
  </mc:AlternateContent>
  <bookViews>
    <workbookView xWindow="0" yWindow="0" windowWidth="28800" windowHeight="115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6" i="1"/>
  <c r="E74" i="1"/>
  <c r="E20" i="1" l="1"/>
  <c r="E112" i="1" l="1"/>
  <c r="E107" i="1"/>
  <c r="E104" i="1"/>
  <c r="E100" i="1"/>
  <c r="E92" i="1"/>
  <c r="E88" i="1"/>
  <c r="E70" i="1"/>
  <c r="E67" i="1"/>
  <c r="E58" i="1"/>
  <c r="E55" i="1"/>
  <c r="E54" i="1" s="1"/>
  <c r="F123" i="1" s="1"/>
  <c r="E51" i="1"/>
  <c r="E26" i="1"/>
  <c r="E19" i="1"/>
  <c r="F120" i="1" s="1"/>
  <c r="E16" i="1"/>
  <c r="E10" i="1"/>
  <c r="E23" i="1" l="1"/>
  <c r="F121" i="1" s="1"/>
  <c r="E103" i="1"/>
  <c r="F125" i="1" s="1"/>
  <c r="E91" i="1"/>
  <c r="F124" i="1" s="1"/>
  <c r="E69" i="1"/>
  <c r="F122" i="1" s="1"/>
  <c r="E5" i="1"/>
  <c r="F119" i="1" s="1"/>
  <c r="F126" i="1" l="1"/>
  <c r="E4" i="1"/>
</calcChain>
</file>

<file path=xl/sharedStrings.xml><?xml version="1.0" encoding="utf-8"?>
<sst xmlns="http://schemas.openxmlformats.org/spreadsheetml/2006/main" count="159" uniqueCount="81">
  <si>
    <t>II. POSEBNI DIO</t>
  </si>
  <si>
    <t>Šifra</t>
  </si>
  <si>
    <t xml:space="preserve">Naziv </t>
  </si>
  <si>
    <t>PROGRAM  1038</t>
  </si>
  <si>
    <t>PROMICANJE KULTURE</t>
  </si>
  <si>
    <t>Izvor financiranja 11</t>
  </si>
  <si>
    <t>Proračun Grada Zadra</t>
  </si>
  <si>
    <t>Aktivnost A 1038-01</t>
  </si>
  <si>
    <t>31 Rashodi za zaposlene</t>
  </si>
  <si>
    <t>3111 Plaće za redovan rad</t>
  </si>
  <si>
    <t>3121 Ostali rashodi za zaposlene</t>
  </si>
  <si>
    <t>3132 Doprinos za zdravstveno osig.</t>
  </si>
  <si>
    <t>Aktivnost A 1038-02</t>
  </si>
  <si>
    <t>32 Materijalni rashodi</t>
  </si>
  <si>
    <t>3212- Naknada  za prijevoz</t>
  </si>
  <si>
    <t>3221 Uredski materijal</t>
  </si>
  <si>
    <t>3223 Energija</t>
  </si>
  <si>
    <t>3236 Zdravstvene usluge</t>
  </si>
  <si>
    <t>3291 Naknada članovima UV</t>
  </si>
  <si>
    <t>Aktivnost A 1038-03</t>
  </si>
  <si>
    <t>42 Knjige i oprema</t>
  </si>
  <si>
    <t>4231 Kombi vozilo</t>
  </si>
  <si>
    <t>4241 Knjige</t>
  </si>
  <si>
    <t>Izvor financiranja 31</t>
  </si>
  <si>
    <t>Vlastiti prihodi</t>
  </si>
  <si>
    <t>Izvor financiranja 41</t>
  </si>
  <si>
    <t>Pprihodi za posebne namjene</t>
  </si>
  <si>
    <t>3211 Službena putovanja</t>
  </si>
  <si>
    <t>3213 Stručno usavršavanje zaposlenika</t>
  </si>
  <si>
    <t>3221 Uredski i ostali materijal</t>
  </si>
  <si>
    <t>3224 Materijal i dijelovi za  tek. I inves.održavanje</t>
  </si>
  <si>
    <t>3225 Sitan inventar</t>
  </si>
  <si>
    <t>3227 Službena i radna odjeća</t>
  </si>
  <si>
    <t>3231Usluge telefona, pošte i prijevoza</t>
  </si>
  <si>
    <t>3232 Usluge tekućeg i invest.održavanja</t>
  </si>
  <si>
    <t>3233 Usluge promidžbe i informiranja</t>
  </si>
  <si>
    <t>3234 Komunalne usluge</t>
  </si>
  <si>
    <t>3235 Zakuipnine i najamnine</t>
  </si>
  <si>
    <t>3237 Intelektualne usluge</t>
  </si>
  <si>
    <t>3238 Računalne usluge</t>
  </si>
  <si>
    <t>3239 Ostale usluge</t>
  </si>
  <si>
    <t>3241 Naknada osobama izvan radnog odnosa</t>
  </si>
  <si>
    <t>3292 Premije osiguranja</t>
  </si>
  <si>
    <t>3293 usluge reprezentacije</t>
  </si>
  <si>
    <t>3294 Članarine</t>
  </si>
  <si>
    <t>3295 Pristojbe i naknade</t>
  </si>
  <si>
    <t>3299 Ostali rashodi</t>
  </si>
  <si>
    <t>3431 Usluge platnog prometa</t>
  </si>
  <si>
    <t>4223 Oprema za održavanje prostorija</t>
  </si>
  <si>
    <t>Izvor financiranja 54</t>
  </si>
  <si>
    <t>Tekuće pomoćo iz državnog proračuna /EU sredstva/</t>
  </si>
  <si>
    <t>3293 Usluge reprezentacije</t>
  </si>
  <si>
    <t>4231 Kombij bozilo</t>
  </si>
  <si>
    <t>Izvor financiranja 57</t>
  </si>
  <si>
    <t>Pomoći lorisnicima iod proračuna koji im nije nadležan</t>
  </si>
  <si>
    <t>3241 Usluge osobama izvan radnog odnosa</t>
  </si>
  <si>
    <t>4221Uredska oprema</t>
  </si>
  <si>
    <t>Izvor financiranja 61</t>
  </si>
  <si>
    <t>Donacije</t>
  </si>
  <si>
    <t>3233 Uluge promidžbe i informiranja</t>
  </si>
  <si>
    <t>4221 Uredska oprema</t>
  </si>
  <si>
    <t>Izvor financiranja 92</t>
  </si>
  <si>
    <t>Višak poslovanja</t>
  </si>
  <si>
    <t>4231 Kombij vozilo</t>
  </si>
  <si>
    <t>REKAPITULACIJA PREMA IZVORIMA FINANCIRANJA</t>
  </si>
  <si>
    <t>PLAN</t>
  </si>
  <si>
    <t>GRAD ZADAR</t>
  </si>
  <si>
    <t>VLASTITI PRIHODI</t>
  </si>
  <si>
    <t>PRIH.PO POSEB.PROPISIMA(SUF.)</t>
  </si>
  <si>
    <t>Pomoći prorač.korisnicima</t>
  </si>
  <si>
    <t>Tekuće pomoći (EU sredstva)</t>
  </si>
  <si>
    <t>Doroteja Kamber-Kontić</t>
  </si>
  <si>
    <t>UKUPNO</t>
  </si>
  <si>
    <t>.</t>
  </si>
  <si>
    <r>
      <t>FINANCIJSKI PLAN PRORAČUNOG KORISNIKA JEDINICE LOKALNE I PODRUČNE (REGIONALNE) SAMOUPRAVE 
ZA 2025.</t>
    </r>
    <r>
      <rPr>
        <sz val="10"/>
        <color indexed="8"/>
        <rFont val="Arial"/>
        <family val="2"/>
        <charset val="238"/>
      </rPr>
      <t xml:space="preserve"> G</t>
    </r>
    <r>
      <rPr>
        <b/>
        <sz val="10"/>
        <color theme="9" tint="-0.499984740745262"/>
        <rFont val="Arial"/>
        <family val="2"/>
        <charset val="238"/>
      </rPr>
      <t>rad_riznca</t>
    </r>
  </si>
  <si>
    <t>Plan za 2025.</t>
  </si>
  <si>
    <t>3212 Naknada za prijevoz</t>
  </si>
  <si>
    <t>Zadar, listopad 2024.</t>
  </si>
  <si>
    <t>Ljubica Čolak</t>
  </si>
  <si>
    <t>Ravnateljica:</t>
  </si>
  <si>
    <t>Prijenos sredsava iz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</si>
</sst>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6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left" vertical="center" wrapText="1"/>
    </xf>
    <xf numFmtId="4" fontId="4" fillId="3" borderId="3" xfId="0" applyNumberFormat="1" applyFont="1" applyFill="1" applyBorder="1" applyAlignment="1">
      <alignment horizontal="right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4" fontId="1" fillId="4" borderId="3" xfId="0" applyNumberFormat="1" applyFont="1" applyFill="1" applyBorder="1" applyAlignment="1">
      <alignment horizontal="right"/>
    </xf>
    <xf numFmtId="0" fontId="5" fillId="5" borderId="3" xfId="0" applyNumberFormat="1" applyFont="1" applyFill="1" applyBorder="1" applyAlignment="1" applyProtection="1">
      <alignment horizontal="left" vertical="center" wrapText="1"/>
    </xf>
    <xf numFmtId="4" fontId="1" fillId="5" borderId="3" xfId="0" applyNumberFormat="1" applyFont="1" applyFill="1" applyBorder="1" applyAlignment="1">
      <alignment horizontal="right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0" fontId="1" fillId="5" borderId="3" xfId="0" applyNumberFormat="1" applyFont="1" applyFill="1" applyBorder="1" applyAlignment="1" applyProtection="1">
      <alignment horizontal="left" vertical="center" wrapText="1"/>
    </xf>
    <xf numFmtId="4" fontId="4" fillId="5" borderId="3" xfId="0" applyNumberFormat="1" applyFont="1" applyFill="1" applyBorder="1" applyAlignment="1">
      <alignment horizontal="right"/>
    </xf>
    <xf numFmtId="0" fontId="1" fillId="5" borderId="1" xfId="0" applyNumberFormat="1" applyFont="1" applyFill="1" applyBorder="1" applyAlignment="1" applyProtection="1">
      <alignment horizontal="left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4" fontId="2" fillId="5" borderId="4" xfId="0" applyNumberFormat="1" applyFont="1" applyFill="1" applyBorder="1" applyAlignment="1">
      <alignment horizontal="right"/>
    </xf>
    <xf numFmtId="4" fontId="2" fillId="5" borderId="3" xfId="0" applyNumberFormat="1" applyFont="1" applyFill="1" applyBorder="1" applyAlignment="1">
      <alignment horizontal="right"/>
    </xf>
    <xf numFmtId="0" fontId="2" fillId="5" borderId="1" xfId="0" applyNumberFormat="1" applyFont="1" applyFill="1" applyBorder="1" applyAlignment="1" applyProtection="1">
      <alignment vertical="center" wrapText="1"/>
    </xf>
    <xf numFmtId="0" fontId="2" fillId="5" borderId="2" xfId="0" applyNumberFormat="1" applyFont="1" applyFill="1" applyBorder="1" applyAlignment="1" applyProtection="1">
      <alignment vertical="center" wrapText="1"/>
    </xf>
    <xf numFmtId="0" fontId="2" fillId="5" borderId="3" xfId="0" applyNumberFormat="1" applyFont="1" applyFill="1" applyBorder="1" applyAlignment="1" applyProtection="1">
      <alignment vertical="center" wrapText="1"/>
    </xf>
    <xf numFmtId="4" fontId="1" fillId="0" borderId="3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0" fontId="2" fillId="5" borderId="3" xfId="0" applyNumberFormat="1" applyFont="1" applyFill="1" applyBorder="1" applyAlignment="1" applyProtection="1">
      <alignment horizontal="left" vertical="center" wrapText="1"/>
    </xf>
    <xf numFmtId="3" fontId="7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top"/>
    </xf>
    <xf numFmtId="3" fontId="8" fillId="6" borderId="4" xfId="0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4" fontId="9" fillId="6" borderId="4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/>
    <xf numFmtId="3" fontId="8" fillId="7" borderId="4" xfId="0" applyNumberFormat="1" applyFont="1" applyFill="1" applyBorder="1" applyAlignment="1">
      <alignment horizontal="center" vertical="top"/>
    </xf>
    <xf numFmtId="4" fontId="9" fillId="7" borderId="4" xfId="0" applyNumberFormat="1" applyFont="1" applyFill="1" applyBorder="1" applyAlignment="1"/>
    <xf numFmtId="3" fontId="8" fillId="8" borderId="4" xfId="0" applyNumberFormat="1" applyFont="1" applyFill="1" applyBorder="1" applyAlignment="1">
      <alignment horizontal="center" vertical="top"/>
    </xf>
    <xf numFmtId="4" fontId="9" fillId="8" borderId="4" xfId="0" applyNumberFormat="1" applyFont="1" applyFill="1" applyBorder="1" applyAlignment="1"/>
    <xf numFmtId="3" fontId="8" fillId="9" borderId="4" xfId="0" applyNumberFormat="1" applyFont="1" applyFill="1" applyBorder="1" applyAlignment="1">
      <alignment horizontal="center" vertical="top"/>
    </xf>
    <xf numFmtId="4" fontId="9" fillId="9" borderId="4" xfId="0" applyNumberFormat="1" applyFont="1" applyFill="1" applyBorder="1" applyAlignment="1"/>
    <xf numFmtId="3" fontId="8" fillId="10" borderId="4" xfId="0" applyNumberFormat="1" applyFont="1" applyFill="1" applyBorder="1" applyAlignment="1">
      <alignment horizontal="center" vertical="top"/>
    </xf>
    <xf numFmtId="4" fontId="9" fillId="10" borderId="4" xfId="0" applyNumberFormat="1" applyFont="1" applyFill="1" applyBorder="1" applyAlignment="1"/>
    <xf numFmtId="4" fontId="9" fillId="3" borderId="4" xfId="0" applyNumberFormat="1" applyFont="1" applyFill="1" applyBorder="1" applyAlignment="1"/>
    <xf numFmtId="0" fontId="12" fillId="0" borderId="0" xfId="0" applyFont="1"/>
    <xf numFmtId="0" fontId="11" fillId="0" borderId="0" xfId="0" applyFont="1"/>
    <xf numFmtId="4" fontId="12" fillId="5" borderId="4" xfId="0" applyNumberFormat="1" applyFont="1" applyFill="1" applyBorder="1" applyAlignment="1">
      <alignment horizontal="right"/>
    </xf>
    <xf numFmtId="4" fontId="12" fillId="5" borderId="3" xfId="0" applyNumberFormat="1" applyFont="1" applyFill="1" applyBorder="1" applyAlignment="1">
      <alignment horizontal="right"/>
    </xf>
    <xf numFmtId="4" fontId="13" fillId="5" borderId="3" xfId="0" applyNumberFormat="1" applyFont="1" applyFill="1" applyBorder="1" applyAlignment="1">
      <alignment horizontal="right"/>
    </xf>
    <xf numFmtId="4" fontId="14" fillId="6" borderId="3" xfId="0" applyNumberFormat="1" applyFont="1" applyFill="1" applyBorder="1" applyAlignment="1">
      <alignment horizontal="right"/>
    </xf>
    <xf numFmtId="4" fontId="12" fillId="6" borderId="4" xfId="0" applyNumberFormat="1" applyFont="1" applyFill="1" applyBorder="1" applyAlignment="1">
      <alignment horizontal="right"/>
    </xf>
    <xf numFmtId="4" fontId="14" fillId="6" borderId="4" xfId="0" applyNumberFormat="1" applyFont="1" applyFill="1" applyBorder="1" applyAlignment="1">
      <alignment horizontal="right"/>
    </xf>
    <xf numFmtId="4" fontId="4" fillId="6" borderId="3" xfId="0" applyNumberFormat="1" applyFont="1" applyFill="1" applyBorder="1" applyAlignment="1">
      <alignment horizontal="right"/>
    </xf>
    <xf numFmtId="4" fontId="12" fillId="6" borderId="3" xfId="0" applyNumberFormat="1" applyFont="1" applyFill="1" applyBorder="1" applyAlignment="1">
      <alignment horizontal="right"/>
    </xf>
    <xf numFmtId="0" fontId="1" fillId="5" borderId="1" xfId="0" applyNumberFormat="1" applyFont="1" applyFill="1" applyBorder="1" applyAlignment="1" applyProtection="1">
      <alignment horizontal="left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0" fontId="1" fillId="5" borderId="3" xfId="0" applyNumberFormat="1" applyFont="1" applyFill="1" applyBorder="1" applyAlignment="1" applyProtection="1">
      <alignment horizontal="left" vertical="center" wrapText="1"/>
    </xf>
    <xf numFmtId="0" fontId="2" fillId="5" borderId="3" xfId="0" applyNumberFormat="1" applyFont="1" applyFill="1" applyBorder="1" applyAlignment="1" applyProtection="1">
      <alignment horizontal="left" vertical="center" wrapText="1"/>
    </xf>
    <xf numFmtId="0" fontId="2" fillId="5" borderId="1" xfId="0" applyNumberFormat="1" applyFont="1" applyFill="1" applyBorder="1" applyAlignment="1" applyProtection="1">
      <alignment vertical="center" wrapText="1"/>
    </xf>
    <xf numFmtId="0" fontId="2" fillId="5" borderId="2" xfId="0" applyNumberFormat="1" applyFont="1" applyFill="1" applyBorder="1" applyAlignment="1" applyProtection="1">
      <alignment vertical="center" wrapText="1"/>
    </xf>
    <xf numFmtId="0" fontId="2" fillId="5" borderId="3" xfId="0" applyNumberFormat="1" applyFont="1" applyFill="1" applyBorder="1" applyAlignment="1" applyProtection="1">
      <alignment vertical="center" wrapText="1"/>
    </xf>
    <xf numFmtId="3" fontId="8" fillId="3" borderId="4" xfId="0" applyNumberFormat="1" applyFont="1" applyFill="1" applyBorder="1" applyAlignment="1">
      <alignment horizontal="center" vertical="top"/>
    </xf>
    <xf numFmtId="4" fontId="4" fillId="6" borderId="4" xfId="0" applyNumberFormat="1" applyFont="1" applyFill="1" applyBorder="1" applyAlignment="1">
      <alignment horizontal="right"/>
    </xf>
    <xf numFmtId="0" fontId="1" fillId="11" borderId="3" xfId="0" applyNumberFormat="1" applyFont="1" applyFill="1" applyBorder="1" applyAlignment="1" applyProtection="1">
      <alignment horizontal="left" vertical="center" wrapText="1"/>
    </xf>
    <xf numFmtId="4" fontId="4" fillId="11" borderId="3" xfId="0" applyNumberFormat="1" applyFont="1" applyFill="1" applyBorder="1" applyAlignment="1">
      <alignment horizontal="right"/>
    </xf>
    <xf numFmtId="0" fontId="1" fillId="9" borderId="3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4" fontId="4" fillId="12" borderId="3" xfId="0" applyNumberFormat="1" applyFont="1" applyFill="1" applyBorder="1" applyAlignment="1">
      <alignment horizontal="right"/>
    </xf>
    <xf numFmtId="4" fontId="1" fillId="9" borderId="3" xfId="0" applyNumberFormat="1" applyFont="1" applyFill="1" applyBorder="1" applyAlignment="1">
      <alignment horizontal="right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4" fontId="1" fillId="2" borderId="3" xfId="0" applyNumberFormat="1" applyFont="1" applyFill="1" applyBorder="1" applyAlignment="1">
      <alignment horizontal="right"/>
    </xf>
    <xf numFmtId="0" fontId="1" fillId="3" borderId="3" xfId="0" applyNumberFormat="1" applyFont="1" applyFill="1" applyBorder="1" applyAlignment="1" applyProtection="1">
      <alignment horizontal="left" vertical="center" wrapText="1"/>
    </xf>
    <xf numFmtId="3" fontId="11" fillId="10" borderId="4" xfId="0" applyNumberFormat="1" applyFont="1" applyFill="1" applyBorder="1" applyAlignment="1">
      <alignment vertical="top"/>
    </xf>
    <xf numFmtId="3" fontId="8" fillId="13" borderId="4" xfId="0" applyNumberFormat="1" applyFont="1" applyFill="1" applyBorder="1" applyAlignment="1">
      <alignment horizontal="center" vertical="top"/>
    </xf>
    <xf numFmtId="4" fontId="9" fillId="13" borderId="4" xfId="0" applyNumberFormat="1" applyFont="1" applyFill="1" applyBorder="1" applyAlignment="1"/>
    <xf numFmtId="4" fontId="15" fillId="5" borderId="4" xfId="0" applyNumberFormat="1" applyFont="1" applyFill="1" applyBorder="1" applyAlignment="1">
      <alignment horizontal="right"/>
    </xf>
    <xf numFmtId="0" fontId="2" fillId="5" borderId="1" xfId="0" applyNumberFormat="1" applyFont="1" applyFill="1" applyBorder="1" applyAlignment="1" applyProtection="1">
      <alignment vertical="center" wrapText="1"/>
    </xf>
    <xf numFmtId="0" fontId="2" fillId="5" borderId="2" xfId="0" applyNumberFormat="1" applyFont="1" applyFill="1" applyBorder="1" applyAlignment="1" applyProtection="1">
      <alignment vertical="center" wrapText="1"/>
    </xf>
    <xf numFmtId="0" fontId="2" fillId="5" borderId="3" xfId="0" applyNumberFormat="1" applyFont="1" applyFill="1" applyBorder="1" applyAlignment="1" applyProtection="1">
      <alignment vertical="center" wrapText="1"/>
    </xf>
    <xf numFmtId="4" fontId="7" fillId="5" borderId="0" xfId="0" applyNumberFormat="1" applyFont="1" applyFill="1" applyBorder="1" applyAlignment="1">
      <alignment horizontal="left" vertical="top"/>
    </xf>
    <xf numFmtId="0" fontId="1" fillId="5" borderId="1" xfId="0" applyNumberFormat="1" applyFont="1" applyFill="1" applyBorder="1" applyAlignment="1" applyProtection="1">
      <alignment horizontal="left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0" fontId="1" fillId="5" borderId="3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0" fontId="4" fillId="3" borderId="3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1" fillId="4" borderId="2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11" borderId="1" xfId="0" applyNumberFormat="1" applyFont="1" applyFill="1" applyBorder="1" applyAlignment="1" applyProtection="1">
      <alignment horizontal="left" vertical="center" wrapText="1"/>
    </xf>
    <xf numFmtId="0" fontId="1" fillId="11" borderId="2" xfId="0" applyNumberFormat="1" applyFont="1" applyFill="1" applyBorder="1" applyAlignment="1" applyProtection="1">
      <alignment horizontal="left" vertical="center" wrapText="1"/>
    </xf>
    <xf numFmtId="0" fontId="1" fillId="11" borderId="3" xfId="0" applyNumberFormat="1" applyFont="1" applyFill="1" applyBorder="1" applyAlignment="1" applyProtection="1">
      <alignment horizontal="left" vertical="center" wrapText="1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5" borderId="2" xfId="0" applyNumberFormat="1" applyFont="1" applyFill="1" applyBorder="1" applyAlignment="1" applyProtection="1">
      <alignment horizontal="left" vertical="center" wrapText="1"/>
    </xf>
    <xf numFmtId="0" fontId="2" fillId="5" borderId="3" xfId="0" applyNumberFormat="1" applyFont="1" applyFill="1" applyBorder="1" applyAlignment="1" applyProtection="1">
      <alignment horizontal="left" vertical="center" wrapText="1"/>
    </xf>
    <xf numFmtId="0" fontId="2" fillId="5" borderId="1" xfId="0" applyNumberFormat="1" applyFont="1" applyFill="1" applyBorder="1" applyAlignment="1" applyProtection="1">
      <alignment horizontal="left" vertical="center" wrapText="1" indent="1"/>
    </xf>
    <xf numFmtId="0" fontId="2" fillId="5" borderId="2" xfId="0" applyNumberFormat="1" applyFont="1" applyFill="1" applyBorder="1" applyAlignment="1" applyProtection="1">
      <alignment horizontal="left" vertical="center" wrapText="1" indent="1"/>
    </xf>
    <xf numFmtId="0" fontId="2" fillId="5" borderId="3" xfId="0" applyNumberFormat="1" applyFont="1" applyFill="1" applyBorder="1" applyAlignment="1" applyProtection="1">
      <alignment horizontal="left" vertical="center" wrapText="1" indent="1"/>
    </xf>
    <xf numFmtId="0" fontId="1" fillId="12" borderId="1" xfId="0" applyNumberFormat="1" applyFont="1" applyFill="1" applyBorder="1" applyAlignment="1" applyProtection="1">
      <alignment horizontal="left" vertical="center" wrapText="1"/>
    </xf>
    <xf numFmtId="0" fontId="1" fillId="12" borderId="2" xfId="0" applyNumberFormat="1" applyFont="1" applyFill="1" applyBorder="1" applyAlignment="1" applyProtection="1">
      <alignment horizontal="left" vertical="center" wrapText="1"/>
    </xf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1" fillId="5" borderId="1" xfId="0" applyNumberFormat="1" applyFont="1" applyFill="1" applyBorder="1" applyAlignment="1" applyProtection="1">
      <alignment vertical="center" wrapText="1"/>
    </xf>
    <xf numFmtId="0" fontId="1" fillId="5" borderId="2" xfId="0" applyNumberFormat="1" applyFont="1" applyFill="1" applyBorder="1" applyAlignment="1" applyProtection="1">
      <alignment vertical="center" wrapText="1"/>
    </xf>
    <xf numFmtId="0" fontId="1" fillId="5" borderId="3" xfId="0" applyNumberFormat="1" applyFont="1" applyFill="1" applyBorder="1" applyAlignment="1" applyProtection="1">
      <alignment vertical="center" wrapText="1"/>
    </xf>
    <xf numFmtId="0" fontId="2" fillId="5" borderId="1" xfId="0" applyNumberFormat="1" applyFont="1" applyFill="1" applyBorder="1" applyAlignment="1" applyProtection="1">
      <alignment vertical="center" wrapText="1"/>
    </xf>
    <xf numFmtId="0" fontId="2" fillId="5" borderId="2" xfId="0" applyNumberFormat="1" applyFont="1" applyFill="1" applyBorder="1" applyAlignment="1" applyProtection="1">
      <alignment vertical="center" wrapText="1"/>
    </xf>
    <xf numFmtId="0" fontId="2" fillId="5" borderId="3" xfId="0" applyNumberFormat="1" applyFont="1" applyFill="1" applyBorder="1" applyAlignment="1" applyProtection="1">
      <alignment vertical="center" wrapText="1"/>
    </xf>
    <xf numFmtId="0" fontId="6" fillId="5" borderId="1" xfId="0" applyNumberFormat="1" applyFont="1" applyFill="1" applyBorder="1" applyAlignment="1" applyProtection="1">
      <alignment vertical="center" wrapText="1"/>
    </xf>
    <xf numFmtId="0" fontId="6" fillId="5" borderId="2" xfId="0" applyNumberFormat="1" applyFont="1" applyFill="1" applyBorder="1" applyAlignment="1" applyProtection="1">
      <alignment vertical="center" wrapText="1"/>
    </xf>
    <xf numFmtId="0" fontId="6" fillId="5" borderId="3" xfId="0" applyNumberFormat="1" applyFont="1" applyFill="1" applyBorder="1" applyAlignment="1" applyProtection="1">
      <alignment vertical="center" wrapText="1"/>
    </xf>
    <xf numFmtId="0" fontId="1" fillId="5" borderId="4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left" vertical="center" wrapText="1"/>
    </xf>
    <xf numFmtId="0" fontId="1" fillId="9" borderId="2" xfId="0" applyNumberFormat="1" applyFont="1" applyFill="1" applyBorder="1" applyAlignment="1" applyProtection="1">
      <alignment horizontal="left" vertical="center" wrapText="1"/>
    </xf>
    <xf numFmtId="0" fontId="1" fillId="9" borderId="3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left" vertical="center" wrapText="1"/>
    </xf>
    <xf numFmtId="0" fontId="1" fillId="3" borderId="2" xfId="0" applyNumberFormat="1" applyFont="1" applyFill="1" applyBorder="1" applyAlignment="1" applyProtection="1">
      <alignment horizontal="left" vertical="center" wrapText="1"/>
    </xf>
    <xf numFmtId="0" fontId="1" fillId="3" borderId="3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4" fontId="16" fillId="5" borderId="4" xfId="0" applyNumberFormat="1" applyFont="1" applyFill="1" applyBorder="1" applyAlignment="1">
      <alignment horizontal="right"/>
    </xf>
    <xf numFmtId="4" fontId="16" fillId="0" borderId="4" xfId="0" applyNumberFormat="1" applyFont="1" applyFill="1" applyBorder="1" applyAlignment="1">
      <alignment horizontal="right"/>
    </xf>
    <xf numFmtId="0" fontId="0" fillId="0" borderId="0" xfId="0" applyFont="1"/>
    <xf numFmtId="0" fontId="17" fillId="0" borderId="0" xfId="0" applyFont="1"/>
    <xf numFmtId="3" fontId="8" fillId="0" borderId="4" xfId="0" applyNumberFormat="1" applyFont="1" applyFill="1" applyBorder="1" applyAlignment="1">
      <alignment vertical="top"/>
    </xf>
    <xf numFmtId="3" fontId="8" fillId="0" borderId="4" xfId="0" applyNumberFormat="1" applyFont="1" applyFill="1" applyBorder="1" applyAlignment="1">
      <alignment horizontal="center" vertical="top"/>
    </xf>
    <xf numFmtId="4" fontId="9" fillId="0" borderId="4" xfId="0" applyNumberFormat="1" applyFont="1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topLeftCell="A106" workbookViewId="0">
      <selection activeCell="E125" sqref="E125"/>
    </sheetView>
  </sheetViews>
  <sheetFormatPr defaultRowHeight="15" x14ac:dyDescent="0.25"/>
  <cols>
    <col min="1" max="1" width="15" customWidth="1"/>
    <col min="2" max="2" width="4.28515625" customWidth="1"/>
    <col min="3" max="3" width="0.85546875" hidden="1" customWidth="1"/>
    <col min="4" max="4" width="42.140625" customWidth="1"/>
    <col min="5" max="5" width="14.7109375" customWidth="1"/>
    <col min="6" max="6" width="10.140625" customWidth="1"/>
  </cols>
  <sheetData>
    <row r="1" spans="1:5" ht="36.75" customHeight="1" x14ac:dyDescent="0.25">
      <c r="A1" s="77" t="s">
        <v>74</v>
      </c>
      <c r="B1" s="77"/>
      <c r="C1" s="77"/>
      <c r="D1" s="77"/>
      <c r="E1" s="77"/>
    </row>
    <row r="2" spans="1:5" x14ac:dyDescent="0.25">
      <c r="A2" s="77" t="s">
        <v>0</v>
      </c>
      <c r="B2" s="78"/>
      <c r="C2" s="78"/>
      <c r="D2" s="78"/>
      <c r="E2" s="78"/>
    </row>
    <row r="3" spans="1:5" x14ac:dyDescent="0.25">
      <c r="A3" s="79" t="s">
        <v>1</v>
      </c>
      <c r="B3" s="80"/>
      <c r="C3" s="81"/>
      <c r="D3" s="1" t="s">
        <v>2</v>
      </c>
      <c r="E3" s="2" t="s">
        <v>75</v>
      </c>
    </row>
    <row r="4" spans="1:5" ht="30" customHeight="1" x14ac:dyDescent="0.25">
      <c r="A4" s="82" t="s">
        <v>3</v>
      </c>
      <c r="B4" s="83"/>
      <c r="C4" s="84"/>
      <c r="D4" s="3" t="s">
        <v>4</v>
      </c>
      <c r="E4" s="4">
        <f>SUM(E5+E19+E23+E54+E69+E91+E103)</f>
        <v>2289600</v>
      </c>
    </row>
    <row r="5" spans="1:5" ht="21.75" customHeight="1" x14ac:dyDescent="0.25">
      <c r="A5" s="85" t="s">
        <v>5</v>
      </c>
      <c r="B5" s="86"/>
      <c r="C5" s="87"/>
      <c r="D5" s="5" t="s">
        <v>6</v>
      </c>
      <c r="E5" s="6">
        <f t="shared" ref="E5" si="0">SUM(E6+E10+E16)</f>
        <v>1849100</v>
      </c>
    </row>
    <row r="6" spans="1:5" ht="16.5" customHeight="1" x14ac:dyDescent="0.25">
      <c r="A6" s="74" t="s">
        <v>7</v>
      </c>
      <c r="B6" s="75"/>
      <c r="C6" s="76"/>
      <c r="D6" s="7" t="s">
        <v>8</v>
      </c>
      <c r="E6" s="43">
        <f>SUM(E7:E9)</f>
        <v>1712800</v>
      </c>
    </row>
    <row r="7" spans="1:5" ht="15.75" customHeight="1" x14ac:dyDescent="0.25">
      <c r="A7" s="91"/>
      <c r="B7" s="92"/>
      <c r="C7" s="93"/>
      <c r="D7" s="9" t="s">
        <v>9</v>
      </c>
      <c r="E7" s="56">
        <v>1326000</v>
      </c>
    </row>
    <row r="8" spans="1:5" ht="15" customHeight="1" x14ac:dyDescent="0.25">
      <c r="A8" s="94"/>
      <c r="B8" s="95"/>
      <c r="C8" s="96"/>
      <c r="D8" s="9" t="s">
        <v>10</v>
      </c>
      <c r="E8" s="45">
        <v>168000</v>
      </c>
    </row>
    <row r="9" spans="1:5" ht="12.75" customHeight="1" x14ac:dyDescent="0.25">
      <c r="A9" s="94"/>
      <c r="B9" s="95"/>
      <c r="C9" s="96"/>
      <c r="D9" s="9" t="s">
        <v>11</v>
      </c>
      <c r="E9" s="45">
        <v>218800</v>
      </c>
    </row>
    <row r="10" spans="1:5" ht="15.75" customHeight="1" x14ac:dyDescent="0.25">
      <c r="A10" s="74" t="s">
        <v>12</v>
      </c>
      <c r="B10" s="75"/>
      <c r="C10" s="76"/>
      <c r="D10" s="10" t="s">
        <v>13</v>
      </c>
      <c r="E10" s="46">
        <f t="shared" ref="E10" si="1">SUM(E11:E15)</f>
        <v>79300</v>
      </c>
    </row>
    <row r="11" spans="1:5" ht="18" customHeight="1" x14ac:dyDescent="0.25">
      <c r="A11" s="12"/>
      <c r="B11" s="13"/>
      <c r="C11" s="10"/>
      <c r="D11" s="9" t="s">
        <v>14</v>
      </c>
      <c r="E11" s="45">
        <v>28000</v>
      </c>
    </row>
    <row r="12" spans="1:5" ht="15.75" customHeight="1" x14ac:dyDescent="0.25">
      <c r="A12" s="12"/>
      <c r="B12" s="13"/>
      <c r="C12" s="10"/>
      <c r="D12" s="9" t="s">
        <v>15</v>
      </c>
      <c r="E12" s="44"/>
    </row>
    <row r="13" spans="1:5" ht="15.75" customHeight="1" x14ac:dyDescent="0.25">
      <c r="A13" s="12"/>
      <c r="B13" s="13"/>
      <c r="C13" s="10"/>
      <c r="D13" s="9" t="s">
        <v>16</v>
      </c>
      <c r="E13" s="45">
        <v>30000</v>
      </c>
    </row>
    <row r="14" spans="1:5" ht="18" customHeight="1" x14ac:dyDescent="0.25">
      <c r="A14" s="74"/>
      <c r="B14" s="75"/>
      <c r="C14" s="76"/>
      <c r="D14" s="9" t="s">
        <v>17</v>
      </c>
      <c r="E14" s="44">
        <v>11000</v>
      </c>
    </row>
    <row r="15" spans="1:5" ht="16.5" customHeight="1" x14ac:dyDescent="0.25">
      <c r="A15" s="74"/>
      <c r="B15" s="75"/>
      <c r="C15" s="76"/>
      <c r="D15" s="9" t="s">
        <v>18</v>
      </c>
      <c r="E15" s="45">
        <v>10300</v>
      </c>
    </row>
    <row r="16" spans="1:5" ht="15" customHeight="1" x14ac:dyDescent="0.25">
      <c r="A16" s="74" t="s">
        <v>19</v>
      </c>
      <c r="B16" s="75"/>
      <c r="C16" s="76"/>
      <c r="D16" s="10" t="s">
        <v>20</v>
      </c>
      <c r="E16" s="46">
        <f t="shared" ref="E16" si="2">SUM(E17:E18)</f>
        <v>57000</v>
      </c>
    </row>
    <row r="17" spans="1:5" x14ac:dyDescent="0.25">
      <c r="A17" s="12"/>
      <c r="B17" s="13"/>
      <c r="C17" s="10"/>
      <c r="D17" s="9" t="s">
        <v>21</v>
      </c>
      <c r="E17" s="47">
        <v>0</v>
      </c>
    </row>
    <row r="18" spans="1:5" x14ac:dyDescent="0.25">
      <c r="A18" s="74"/>
      <c r="B18" s="75"/>
      <c r="C18" s="76"/>
      <c r="D18" s="9" t="s">
        <v>22</v>
      </c>
      <c r="E18" s="56">
        <v>57000</v>
      </c>
    </row>
    <row r="19" spans="1:5" x14ac:dyDescent="0.25">
      <c r="A19" s="97" t="s">
        <v>23</v>
      </c>
      <c r="B19" s="98"/>
      <c r="C19" s="99"/>
      <c r="D19" s="60" t="s">
        <v>24</v>
      </c>
      <c r="E19" s="61">
        <f t="shared" ref="E19" si="3">E20</f>
        <v>9000</v>
      </c>
    </row>
    <row r="20" spans="1:5" x14ac:dyDescent="0.25">
      <c r="A20" s="74" t="s">
        <v>12</v>
      </c>
      <c r="B20" s="75"/>
      <c r="C20" s="76"/>
      <c r="D20" s="10" t="s">
        <v>13</v>
      </c>
      <c r="E20" s="11">
        <f>SUM(E21:E22)</f>
        <v>9000</v>
      </c>
    </row>
    <row r="21" spans="1:5" x14ac:dyDescent="0.25">
      <c r="A21" s="48"/>
      <c r="B21" s="49"/>
      <c r="C21" s="50"/>
      <c r="D21" s="51" t="s">
        <v>29</v>
      </c>
      <c r="E21" s="41">
        <v>4000</v>
      </c>
    </row>
    <row r="22" spans="1:5" x14ac:dyDescent="0.25">
      <c r="A22" s="100"/>
      <c r="B22" s="101"/>
      <c r="C22" s="102"/>
      <c r="D22" s="9" t="s">
        <v>16</v>
      </c>
      <c r="E22" s="40">
        <v>5000</v>
      </c>
    </row>
    <row r="23" spans="1:5" x14ac:dyDescent="0.25">
      <c r="A23" s="88" t="s">
        <v>25</v>
      </c>
      <c r="B23" s="89"/>
      <c r="C23" s="90"/>
      <c r="D23" s="57" t="s">
        <v>26</v>
      </c>
      <c r="E23" s="58">
        <f>E24+E26+E51</f>
        <v>171000</v>
      </c>
    </row>
    <row r="24" spans="1:5" x14ac:dyDescent="0.25">
      <c r="A24" s="74" t="s">
        <v>7</v>
      </c>
      <c r="B24" s="75"/>
      <c r="C24" s="76"/>
      <c r="D24" s="7" t="s">
        <v>8</v>
      </c>
      <c r="E24" s="11">
        <f>SUM(E25:E25)</f>
        <v>6000</v>
      </c>
    </row>
    <row r="25" spans="1:5" x14ac:dyDescent="0.25">
      <c r="A25" s="16"/>
      <c r="B25" s="17"/>
      <c r="C25" s="18"/>
      <c r="D25" s="9" t="s">
        <v>10</v>
      </c>
      <c r="E25" s="40">
        <v>6000</v>
      </c>
    </row>
    <row r="26" spans="1:5" x14ac:dyDescent="0.25">
      <c r="A26" s="74" t="s">
        <v>12</v>
      </c>
      <c r="B26" s="75"/>
      <c r="C26" s="76"/>
      <c r="D26" s="10" t="s">
        <v>13</v>
      </c>
      <c r="E26" s="11">
        <f t="shared" ref="E26" si="4">SUM(E27:E50)</f>
        <v>163500</v>
      </c>
    </row>
    <row r="27" spans="1:5" x14ac:dyDescent="0.25">
      <c r="A27" s="106"/>
      <c r="B27" s="107"/>
      <c r="C27" s="108"/>
      <c r="D27" s="9" t="s">
        <v>27</v>
      </c>
      <c r="E27" s="40">
        <v>5000</v>
      </c>
    </row>
    <row r="28" spans="1:5" ht="15" customHeight="1" x14ac:dyDescent="0.25">
      <c r="A28" s="16"/>
      <c r="B28" s="17"/>
      <c r="C28" s="18"/>
      <c r="D28" s="9" t="s">
        <v>28</v>
      </c>
      <c r="E28" s="40">
        <v>3000</v>
      </c>
    </row>
    <row r="29" spans="1:5" ht="15" customHeight="1" x14ac:dyDescent="0.25">
      <c r="A29" s="70"/>
      <c r="B29" s="71"/>
      <c r="C29" s="72"/>
      <c r="D29" s="9" t="s">
        <v>76</v>
      </c>
      <c r="E29" s="69">
        <v>0</v>
      </c>
    </row>
    <row r="30" spans="1:5" x14ac:dyDescent="0.25">
      <c r="A30" s="16"/>
      <c r="B30" s="17"/>
      <c r="C30" s="18"/>
      <c r="D30" s="9" t="s">
        <v>29</v>
      </c>
      <c r="E30" s="40">
        <v>27000</v>
      </c>
    </row>
    <row r="31" spans="1:5" x14ac:dyDescent="0.25">
      <c r="A31" s="16"/>
      <c r="B31" s="17"/>
      <c r="C31" s="18"/>
      <c r="D31" s="9" t="s">
        <v>16</v>
      </c>
      <c r="E31" s="40">
        <v>11000</v>
      </c>
    </row>
    <row r="32" spans="1:5" ht="13.5" customHeight="1" x14ac:dyDescent="0.25">
      <c r="A32" s="16"/>
      <c r="B32" s="17"/>
      <c r="C32" s="18"/>
      <c r="D32" s="9" t="s">
        <v>30</v>
      </c>
      <c r="E32" s="119">
        <v>11500</v>
      </c>
    </row>
    <row r="33" spans="1:5" x14ac:dyDescent="0.25">
      <c r="A33" s="16"/>
      <c r="B33" s="17"/>
      <c r="C33" s="18"/>
      <c r="D33" s="9" t="s">
        <v>31</v>
      </c>
      <c r="E33" s="119">
        <v>3000</v>
      </c>
    </row>
    <row r="34" spans="1:5" x14ac:dyDescent="0.25">
      <c r="A34" s="16"/>
      <c r="B34" s="17"/>
      <c r="C34" s="18"/>
      <c r="D34" s="9" t="s">
        <v>32</v>
      </c>
      <c r="E34" s="119">
        <v>2000</v>
      </c>
    </row>
    <row r="35" spans="1:5" ht="14.25" customHeight="1" x14ac:dyDescent="0.25">
      <c r="A35" s="16"/>
      <c r="B35" s="17"/>
      <c r="C35" s="18"/>
      <c r="D35" s="9" t="s">
        <v>33</v>
      </c>
      <c r="E35" s="119">
        <v>21600</v>
      </c>
    </row>
    <row r="36" spans="1:5" ht="16.5" customHeight="1" x14ac:dyDescent="0.25">
      <c r="A36" s="103"/>
      <c r="B36" s="104"/>
      <c r="C36" s="105"/>
      <c r="D36" s="9" t="s">
        <v>34</v>
      </c>
      <c r="E36" s="119">
        <v>8000</v>
      </c>
    </row>
    <row r="37" spans="1:5" x14ac:dyDescent="0.25">
      <c r="A37" s="103"/>
      <c r="B37" s="104"/>
      <c r="C37" s="105"/>
      <c r="D37" s="9" t="s">
        <v>35</v>
      </c>
      <c r="E37" s="119">
        <v>1000</v>
      </c>
    </row>
    <row r="38" spans="1:5" x14ac:dyDescent="0.25">
      <c r="A38" s="103"/>
      <c r="B38" s="104"/>
      <c r="C38" s="105"/>
      <c r="D38" s="9" t="s">
        <v>36</v>
      </c>
      <c r="E38" s="119">
        <v>12000</v>
      </c>
    </row>
    <row r="39" spans="1:5" x14ac:dyDescent="0.25">
      <c r="A39" s="103"/>
      <c r="B39" s="104"/>
      <c r="C39" s="105"/>
      <c r="D39" s="9" t="s">
        <v>37</v>
      </c>
      <c r="E39" s="119">
        <v>500</v>
      </c>
    </row>
    <row r="40" spans="1:5" x14ac:dyDescent="0.25">
      <c r="A40" s="16"/>
      <c r="B40" s="17"/>
      <c r="C40" s="18"/>
      <c r="D40" s="9" t="s">
        <v>17</v>
      </c>
      <c r="E40" s="40">
        <v>200</v>
      </c>
    </row>
    <row r="41" spans="1:5" x14ac:dyDescent="0.25">
      <c r="A41" s="103"/>
      <c r="B41" s="104"/>
      <c r="C41" s="105"/>
      <c r="D41" s="9" t="s">
        <v>38</v>
      </c>
      <c r="E41" s="40">
        <v>8000</v>
      </c>
    </row>
    <row r="42" spans="1:5" x14ac:dyDescent="0.25">
      <c r="A42" s="103"/>
      <c r="B42" s="104"/>
      <c r="C42" s="105"/>
      <c r="D42" s="9" t="s">
        <v>39</v>
      </c>
      <c r="E42" s="40">
        <v>15000</v>
      </c>
    </row>
    <row r="43" spans="1:5" x14ac:dyDescent="0.25">
      <c r="A43" s="103"/>
      <c r="B43" s="104"/>
      <c r="C43" s="105"/>
      <c r="D43" s="9" t="s">
        <v>40</v>
      </c>
      <c r="E43" s="40">
        <v>9700</v>
      </c>
    </row>
    <row r="44" spans="1:5" ht="13.5" customHeight="1" x14ac:dyDescent="0.25">
      <c r="A44" s="103"/>
      <c r="B44" s="104"/>
      <c r="C44" s="105"/>
      <c r="D44" s="9" t="s">
        <v>41</v>
      </c>
      <c r="E44" s="40">
        <v>300</v>
      </c>
    </row>
    <row r="45" spans="1:5" x14ac:dyDescent="0.25">
      <c r="A45" s="103"/>
      <c r="B45" s="104"/>
      <c r="C45" s="105"/>
      <c r="D45" s="9" t="s">
        <v>42</v>
      </c>
      <c r="E45" s="40">
        <v>15000</v>
      </c>
    </row>
    <row r="46" spans="1:5" x14ac:dyDescent="0.25">
      <c r="A46" s="103"/>
      <c r="B46" s="104"/>
      <c r="C46" s="105"/>
      <c r="D46" s="9" t="s">
        <v>43</v>
      </c>
      <c r="E46" s="40">
        <v>3500</v>
      </c>
    </row>
    <row r="47" spans="1:5" x14ac:dyDescent="0.25">
      <c r="A47" s="103"/>
      <c r="B47" s="104"/>
      <c r="C47" s="105"/>
      <c r="D47" s="9" t="s">
        <v>44</v>
      </c>
      <c r="E47" s="40">
        <v>200</v>
      </c>
    </row>
    <row r="48" spans="1:5" x14ac:dyDescent="0.25">
      <c r="A48" s="103"/>
      <c r="B48" s="104"/>
      <c r="C48" s="105"/>
      <c r="D48" s="9" t="s">
        <v>45</v>
      </c>
      <c r="E48" s="40">
        <v>3000</v>
      </c>
    </row>
    <row r="49" spans="1:5" x14ac:dyDescent="0.25">
      <c r="A49" s="103"/>
      <c r="B49" s="104"/>
      <c r="C49" s="105"/>
      <c r="D49" s="9" t="s">
        <v>46</v>
      </c>
      <c r="E49" s="40">
        <v>2000</v>
      </c>
    </row>
    <row r="50" spans="1:5" x14ac:dyDescent="0.25">
      <c r="A50" s="103"/>
      <c r="B50" s="104"/>
      <c r="C50" s="105"/>
      <c r="D50" s="9" t="s">
        <v>47</v>
      </c>
      <c r="E50" s="40">
        <v>1000</v>
      </c>
    </row>
    <row r="51" spans="1:5" x14ac:dyDescent="0.25">
      <c r="A51" s="74" t="s">
        <v>19</v>
      </c>
      <c r="B51" s="75"/>
      <c r="C51" s="76"/>
      <c r="D51" s="10" t="s">
        <v>20</v>
      </c>
      <c r="E51" s="8">
        <f t="shared" ref="E51" si="5">SUM(E52:E53)</f>
        <v>1500</v>
      </c>
    </row>
    <row r="52" spans="1:5" x14ac:dyDescent="0.25">
      <c r="A52" s="74"/>
      <c r="B52" s="75"/>
      <c r="C52" s="76"/>
      <c r="D52" s="9" t="s">
        <v>48</v>
      </c>
      <c r="E52" s="14">
        <v>0</v>
      </c>
    </row>
    <row r="53" spans="1:5" x14ac:dyDescent="0.25">
      <c r="A53" s="12"/>
      <c r="B53" s="13"/>
      <c r="C53" s="10"/>
      <c r="D53" s="9" t="s">
        <v>22</v>
      </c>
      <c r="E53" s="14">
        <v>1500</v>
      </c>
    </row>
    <row r="54" spans="1:5" ht="25.5" x14ac:dyDescent="0.25">
      <c r="A54" s="85" t="s">
        <v>49</v>
      </c>
      <c r="B54" s="86"/>
      <c r="C54" s="87"/>
      <c r="D54" s="5" t="s">
        <v>50</v>
      </c>
      <c r="E54" s="6">
        <f t="shared" ref="E54" si="6">E55+E58+E67</f>
        <v>0</v>
      </c>
    </row>
    <row r="55" spans="1:5" x14ac:dyDescent="0.25">
      <c r="A55" s="74" t="s">
        <v>7</v>
      </c>
      <c r="B55" s="75"/>
      <c r="C55" s="76"/>
      <c r="D55" s="7" t="s">
        <v>8</v>
      </c>
      <c r="E55" s="8">
        <f t="shared" ref="E55" si="7">SUM(E56:E57)</f>
        <v>0</v>
      </c>
    </row>
    <row r="56" spans="1:5" x14ac:dyDescent="0.25">
      <c r="A56" s="12"/>
      <c r="B56" s="13"/>
      <c r="C56" s="10"/>
      <c r="D56" s="9" t="s">
        <v>9</v>
      </c>
      <c r="E56" s="14">
        <v>0</v>
      </c>
    </row>
    <row r="57" spans="1:5" x14ac:dyDescent="0.25">
      <c r="A57" s="12"/>
      <c r="B57" s="13"/>
      <c r="C57" s="10"/>
      <c r="D57" s="9" t="s">
        <v>11</v>
      </c>
      <c r="E57" s="14"/>
    </row>
    <row r="58" spans="1:5" x14ac:dyDescent="0.25">
      <c r="A58" s="74" t="s">
        <v>12</v>
      </c>
      <c r="B58" s="75"/>
      <c r="C58" s="76"/>
      <c r="D58" s="10" t="s">
        <v>13</v>
      </c>
      <c r="E58" s="8">
        <f>SUM(E59:E66)</f>
        <v>0</v>
      </c>
    </row>
    <row r="59" spans="1:5" x14ac:dyDescent="0.25">
      <c r="A59" s="12"/>
      <c r="B59" s="13"/>
      <c r="C59" s="10"/>
      <c r="D59" s="9" t="s">
        <v>14</v>
      </c>
      <c r="E59" s="14">
        <v>0</v>
      </c>
    </row>
    <row r="60" spans="1:5" x14ac:dyDescent="0.25">
      <c r="A60" s="12"/>
      <c r="B60" s="13"/>
      <c r="C60" s="10"/>
      <c r="D60" s="9" t="s">
        <v>29</v>
      </c>
      <c r="E60" s="14">
        <v>0</v>
      </c>
    </row>
    <row r="61" spans="1:5" ht="18" customHeight="1" x14ac:dyDescent="0.25">
      <c r="A61" s="12"/>
      <c r="B61" s="13"/>
      <c r="C61" s="10"/>
      <c r="D61" s="9" t="s">
        <v>30</v>
      </c>
      <c r="E61" s="14">
        <v>0</v>
      </c>
    </row>
    <row r="62" spans="1:5" x14ac:dyDescent="0.25">
      <c r="A62" s="12"/>
      <c r="B62" s="13"/>
      <c r="C62" s="10"/>
      <c r="D62" s="9" t="s">
        <v>38</v>
      </c>
      <c r="E62" s="14">
        <v>0</v>
      </c>
    </row>
    <row r="63" spans="1:5" x14ac:dyDescent="0.25">
      <c r="A63" s="12"/>
      <c r="B63" s="13"/>
      <c r="C63" s="10"/>
      <c r="D63" s="9" t="s">
        <v>39</v>
      </c>
      <c r="E63" s="14">
        <v>0</v>
      </c>
    </row>
    <row r="64" spans="1:5" x14ac:dyDescent="0.25">
      <c r="A64" s="12"/>
      <c r="B64" s="13"/>
      <c r="C64" s="10"/>
      <c r="D64" s="9" t="s">
        <v>40</v>
      </c>
      <c r="E64" s="14">
        <v>0</v>
      </c>
    </row>
    <row r="65" spans="1:5" x14ac:dyDescent="0.25">
      <c r="A65" s="12"/>
      <c r="B65" s="13"/>
      <c r="C65" s="10"/>
      <c r="D65" s="9" t="s">
        <v>51</v>
      </c>
      <c r="E65" s="14"/>
    </row>
    <row r="66" spans="1:5" x14ac:dyDescent="0.25">
      <c r="A66" s="12"/>
      <c r="B66" s="13"/>
      <c r="C66" s="10"/>
      <c r="D66" s="9" t="s">
        <v>46</v>
      </c>
      <c r="E66" s="14">
        <v>0</v>
      </c>
    </row>
    <row r="67" spans="1:5" x14ac:dyDescent="0.25">
      <c r="A67" s="74" t="s">
        <v>19</v>
      </c>
      <c r="B67" s="75"/>
      <c r="C67" s="76"/>
      <c r="D67" s="10" t="s">
        <v>20</v>
      </c>
      <c r="E67" s="8">
        <f t="shared" ref="E67" si="8">SUM(E68:E68)</f>
        <v>0</v>
      </c>
    </row>
    <row r="68" spans="1:5" x14ac:dyDescent="0.25">
      <c r="A68" s="109"/>
      <c r="B68" s="109"/>
      <c r="C68" s="109"/>
      <c r="D68" s="9" t="s">
        <v>52</v>
      </c>
      <c r="E68" s="15">
        <v>0</v>
      </c>
    </row>
    <row r="69" spans="1:5" ht="25.5" x14ac:dyDescent="0.25">
      <c r="A69" s="110" t="s">
        <v>53</v>
      </c>
      <c r="B69" s="111"/>
      <c r="C69" s="112"/>
      <c r="D69" s="59" t="s">
        <v>54</v>
      </c>
      <c r="E69" s="62">
        <f>E70+E74+E88</f>
        <v>243000</v>
      </c>
    </row>
    <row r="70" spans="1:5" x14ac:dyDescent="0.25">
      <c r="A70" s="74" t="s">
        <v>7</v>
      </c>
      <c r="B70" s="75"/>
      <c r="C70" s="76"/>
      <c r="D70" s="7" t="s">
        <v>8</v>
      </c>
      <c r="E70" s="8">
        <f t="shared" ref="E70" si="9">SUM(E71:E73)</f>
        <v>48700</v>
      </c>
    </row>
    <row r="71" spans="1:5" x14ac:dyDescent="0.25">
      <c r="A71" s="12"/>
      <c r="B71" s="13"/>
      <c r="C71" s="10"/>
      <c r="D71" s="9" t="s">
        <v>9</v>
      </c>
      <c r="E71" s="119">
        <v>41300</v>
      </c>
    </row>
    <row r="72" spans="1:5" x14ac:dyDescent="0.25">
      <c r="A72" s="103"/>
      <c r="B72" s="104"/>
      <c r="C72" s="105"/>
      <c r="D72" s="9" t="s">
        <v>10</v>
      </c>
      <c r="E72" s="40">
        <v>600</v>
      </c>
    </row>
    <row r="73" spans="1:5" x14ac:dyDescent="0.25">
      <c r="A73" s="16"/>
      <c r="B73" s="17"/>
      <c r="C73" s="18"/>
      <c r="D73" s="9" t="s">
        <v>11</v>
      </c>
      <c r="E73" s="40">
        <v>6800</v>
      </c>
    </row>
    <row r="74" spans="1:5" x14ac:dyDescent="0.25">
      <c r="A74" s="74" t="s">
        <v>12</v>
      </c>
      <c r="B74" s="75"/>
      <c r="C74" s="76"/>
      <c r="D74" s="10" t="s">
        <v>13</v>
      </c>
      <c r="E74" s="11">
        <f>SUM(E75:E87)</f>
        <v>13300</v>
      </c>
    </row>
    <row r="75" spans="1:5" x14ac:dyDescent="0.25">
      <c r="A75" s="103"/>
      <c r="B75" s="104"/>
      <c r="C75" s="105"/>
      <c r="D75" s="9" t="s">
        <v>27</v>
      </c>
      <c r="E75" s="40">
        <v>1500</v>
      </c>
    </row>
    <row r="76" spans="1:5" x14ac:dyDescent="0.25">
      <c r="A76" s="52"/>
      <c r="B76" s="53"/>
      <c r="C76" s="54"/>
      <c r="D76" s="9" t="s">
        <v>14</v>
      </c>
      <c r="E76" s="40">
        <v>500</v>
      </c>
    </row>
    <row r="77" spans="1:5" ht="19.5" customHeight="1" x14ac:dyDescent="0.25">
      <c r="A77" s="103"/>
      <c r="B77" s="104"/>
      <c r="C77" s="105"/>
      <c r="D77" s="9" t="s">
        <v>28</v>
      </c>
      <c r="E77" s="40">
        <v>1000</v>
      </c>
    </row>
    <row r="78" spans="1:5" x14ac:dyDescent="0.25">
      <c r="A78" s="103"/>
      <c r="B78" s="104"/>
      <c r="C78" s="105"/>
      <c r="D78" s="9" t="s">
        <v>29</v>
      </c>
      <c r="E78" s="40">
        <v>3000</v>
      </c>
    </row>
    <row r="79" spans="1:5" x14ac:dyDescent="0.25">
      <c r="A79" s="103"/>
      <c r="B79" s="104"/>
      <c r="C79" s="105"/>
      <c r="D79" s="9" t="s">
        <v>16</v>
      </c>
      <c r="E79" s="40">
        <v>1000</v>
      </c>
    </row>
    <row r="80" spans="1:5" ht="15" customHeight="1" x14ac:dyDescent="0.25">
      <c r="A80" s="103"/>
      <c r="B80" s="104"/>
      <c r="C80" s="105"/>
      <c r="D80" s="9" t="s">
        <v>30</v>
      </c>
      <c r="E80" s="40">
        <v>0</v>
      </c>
    </row>
    <row r="81" spans="1:5" ht="19.5" customHeight="1" x14ac:dyDescent="0.25">
      <c r="A81" s="103"/>
      <c r="B81" s="104"/>
      <c r="C81" s="105"/>
      <c r="D81" s="9" t="s">
        <v>33</v>
      </c>
      <c r="E81" s="40">
        <v>400</v>
      </c>
    </row>
    <row r="82" spans="1:5" ht="18" customHeight="1" x14ac:dyDescent="0.25">
      <c r="A82" s="103"/>
      <c r="B82" s="104"/>
      <c r="C82" s="105"/>
      <c r="D82" s="9" t="s">
        <v>34</v>
      </c>
      <c r="E82" s="120">
        <v>0</v>
      </c>
    </row>
    <row r="83" spans="1:5" x14ac:dyDescent="0.25">
      <c r="A83" s="103"/>
      <c r="B83" s="104"/>
      <c r="C83" s="105"/>
      <c r="D83" s="9" t="s">
        <v>35</v>
      </c>
      <c r="E83" s="40">
        <v>2600</v>
      </c>
    </row>
    <row r="84" spans="1:5" x14ac:dyDescent="0.25">
      <c r="A84" s="16"/>
      <c r="B84" s="17"/>
      <c r="C84" s="18"/>
      <c r="D84" s="9" t="s">
        <v>38</v>
      </c>
      <c r="E84" s="40">
        <v>2900</v>
      </c>
    </row>
    <row r="85" spans="1:5" x14ac:dyDescent="0.25">
      <c r="A85" s="16"/>
      <c r="B85" s="17"/>
      <c r="C85" s="18"/>
      <c r="D85" s="9" t="s">
        <v>40</v>
      </c>
      <c r="E85" s="40">
        <v>400</v>
      </c>
    </row>
    <row r="86" spans="1:5" x14ac:dyDescent="0.25">
      <c r="A86" s="16"/>
      <c r="B86" s="17"/>
      <c r="C86" s="18"/>
      <c r="D86" s="9" t="s">
        <v>51</v>
      </c>
      <c r="E86" s="40">
        <v>0</v>
      </c>
    </row>
    <row r="87" spans="1:5" ht="17.25" customHeight="1" x14ac:dyDescent="0.25">
      <c r="A87" s="16"/>
      <c r="B87" s="17"/>
      <c r="C87" s="18"/>
      <c r="D87" s="9" t="s">
        <v>55</v>
      </c>
      <c r="E87" s="41">
        <v>0</v>
      </c>
    </row>
    <row r="88" spans="1:5" x14ac:dyDescent="0.25">
      <c r="A88" s="74" t="s">
        <v>19</v>
      </c>
      <c r="B88" s="75"/>
      <c r="C88" s="76"/>
      <c r="D88" s="10" t="s">
        <v>20</v>
      </c>
      <c r="E88" s="11">
        <f t="shared" ref="E88" si="10">SUM(E89:E90)</f>
        <v>181000</v>
      </c>
    </row>
    <row r="89" spans="1:5" x14ac:dyDescent="0.25">
      <c r="A89" s="74"/>
      <c r="B89" s="75"/>
      <c r="C89" s="76"/>
      <c r="D89" s="9" t="s">
        <v>56</v>
      </c>
      <c r="E89" s="40">
        <v>0</v>
      </c>
    </row>
    <row r="90" spans="1:5" x14ac:dyDescent="0.25">
      <c r="A90" s="12"/>
      <c r="B90" s="13"/>
      <c r="C90" s="10"/>
      <c r="D90" s="9" t="s">
        <v>22</v>
      </c>
      <c r="E90" s="40">
        <v>181000</v>
      </c>
    </row>
    <row r="91" spans="1:5" x14ac:dyDescent="0.25">
      <c r="A91" s="113" t="s">
        <v>57</v>
      </c>
      <c r="B91" s="114"/>
      <c r="C91" s="115"/>
      <c r="D91" s="65" t="s">
        <v>58</v>
      </c>
      <c r="E91" s="4">
        <f>E92+E100</f>
        <v>17500</v>
      </c>
    </row>
    <row r="92" spans="1:5" x14ac:dyDescent="0.25">
      <c r="A92" s="74" t="s">
        <v>12</v>
      </c>
      <c r="B92" s="75"/>
      <c r="C92" s="76"/>
      <c r="D92" s="10" t="s">
        <v>13</v>
      </c>
      <c r="E92" s="11">
        <f>SUM(E93:E99)</f>
        <v>4700</v>
      </c>
    </row>
    <row r="93" spans="1:5" x14ac:dyDescent="0.25">
      <c r="A93" s="12"/>
      <c r="B93" s="13"/>
      <c r="C93" s="9"/>
      <c r="D93" s="9" t="s">
        <v>27</v>
      </c>
      <c r="E93" s="42">
        <v>0</v>
      </c>
    </row>
    <row r="94" spans="1:5" ht="15.75" customHeight="1" x14ac:dyDescent="0.25">
      <c r="A94" s="16"/>
      <c r="B94" s="17"/>
      <c r="C94" s="18"/>
      <c r="D94" s="9" t="s">
        <v>30</v>
      </c>
      <c r="E94" s="40">
        <v>450</v>
      </c>
    </row>
    <row r="95" spans="1:5" x14ac:dyDescent="0.25">
      <c r="A95" s="16"/>
      <c r="B95" s="17"/>
      <c r="C95" s="18"/>
      <c r="D95" s="9" t="s">
        <v>59</v>
      </c>
      <c r="E95" s="40">
        <v>0</v>
      </c>
    </row>
    <row r="96" spans="1:5" x14ac:dyDescent="0.25">
      <c r="A96" s="16"/>
      <c r="B96" s="17"/>
      <c r="C96" s="18"/>
      <c r="D96" s="9" t="s">
        <v>38</v>
      </c>
      <c r="E96" s="40">
        <v>4250</v>
      </c>
    </row>
    <row r="97" spans="1:5" x14ac:dyDescent="0.25">
      <c r="A97" s="16"/>
      <c r="B97" s="17"/>
      <c r="C97" s="18"/>
      <c r="D97" s="9" t="s">
        <v>39</v>
      </c>
      <c r="E97" s="40">
        <v>0</v>
      </c>
    </row>
    <row r="98" spans="1:5" x14ac:dyDescent="0.25">
      <c r="A98" s="16"/>
      <c r="B98" s="17"/>
      <c r="C98" s="18"/>
      <c r="D98" s="9" t="s">
        <v>40</v>
      </c>
      <c r="E98" s="40">
        <v>0</v>
      </c>
    </row>
    <row r="99" spans="1:5" x14ac:dyDescent="0.25">
      <c r="A99" s="16"/>
      <c r="B99" s="17"/>
      <c r="C99" s="18"/>
      <c r="D99" s="9" t="s">
        <v>43</v>
      </c>
      <c r="E99" s="41">
        <v>0</v>
      </c>
    </row>
    <row r="100" spans="1:5" x14ac:dyDescent="0.25">
      <c r="A100" s="74" t="s">
        <v>19</v>
      </c>
      <c r="B100" s="75"/>
      <c r="C100" s="76"/>
      <c r="D100" s="10" t="s">
        <v>20</v>
      </c>
      <c r="E100" s="11">
        <f t="shared" ref="E100" si="11">SUM(E101:E102)</f>
        <v>12800</v>
      </c>
    </row>
    <row r="101" spans="1:5" x14ac:dyDescent="0.25">
      <c r="A101" s="74"/>
      <c r="B101" s="75"/>
      <c r="C101" s="76"/>
      <c r="D101" s="9" t="s">
        <v>60</v>
      </c>
      <c r="E101" s="40">
        <v>9300</v>
      </c>
    </row>
    <row r="102" spans="1:5" x14ac:dyDescent="0.25">
      <c r="A102" s="12"/>
      <c r="B102" s="13"/>
      <c r="C102" s="10"/>
      <c r="D102" s="9" t="s">
        <v>22</v>
      </c>
      <c r="E102" s="40">
        <v>3500</v>
      </c>
    </row>
    <row r="103" spans="1:5" x14ac:dyDescent="0.25">
      <c r="A103" s="116" t="s">
        <v>61</v>
      </c>
      <c r="B103" s="117"/>
      <c r="C103" s="118"/>
      <c r="D103" s="63" t="s">
        <v>62</v>
      </c>
      <c r="E103" s="64">
        <f t="shared" ref="E103" si="12">E104+E107+E112</f>
        <v>0</v>
      </c>
    </row>
    <row r="104" spans="1:5" x14ac:dyDescent="0.25">
      <c r="A104" s="74" t="s">
        <v>7</v>
      </c>
      <c r="B104" s="75"/>
      <c r="C104" s="76"/>
      <c r="D104" s="7" t="s">
        <v>8</v>
      </c>
      <c r="E104" s="19">
        <f>E105+E106</f>
        <v>0</v>
      </c>
    </row>
    <row r="105" spans="1:5" x14ac:dyDescent="0.25">
      <c r="A105" s="12"/>
      <c r="B105" s="13"/>
      <c r="C105" s="10"/>
      <c r="D105" s="9" t="s">
        <v>9</v>
      </c>
      <c r="E105" s="20"/>
    </row>
    <row r="106" spans="1:5" x14ac:dyDescent="0.25">
      <c r="A106" s="12"/>
      <c r="B106" s="13"/>
      <c r="C106" s="10"/>
      <c r="D106" s="9" t="s">
        <v>11</v>
      </c>
      <c r="E106" s="20">
        <v>0</v>
      </c>
    </row>
    <row r="107" spans="1:5" x14ac:dyDescent="0.25">
      <c r="A107" s="74" t="s">
        <v>12</v>
      </c>
      <c r="B107" s="75"/>
      <c r="C107" s="76"/>
      <c r="D107" s="10" t="s">
        <v>13</v>
      </c>
      <c r="E107" s="8">
        <f t="shared" ref="E107" si="13">SUM(E108:E111)</f>
        <v>0</v>
      </c>
    </row>
    <row r="108" spans="1:5" x14ac:dyDescent="0.25">
      <c r="A108" s="12"/>
      <c r="B108" s="13"/>
      <c r="C108" s="21"/>
      <c r="D108" s="9" t="s">
        <v>14</v>
      </c>
      <c r="E108" s="15"/>
    </row>
    <row r="109" spans="1:5" ht="16.5" customHeight="1" x14ac:dyDescent="0.25">
      <c r="A109" s="12"/>
      <c r="B109" s="13"/>
      <c r="C109" s="21"/>
      <c r="D109" s="9" t="s">
        <v>30</v>
      </c>
      <c r="E109" s="15">
        <v>0</v>
      </c>
    </row>
    <row r="110" spans="1:5" x14ac:dyDescent="0.25">
      <c r="A110" s="103"/>
      <c r="B110" s="104"/>
      <c r="C110" s="105"/>
      <c r="D110" s="9" t="s">
        <v>38</v>
      </c>
      <c r="E110" s="14">
        <v>0</v>
      </c>
    </row>
    <row r="111" spans="1:5" x14ac:dyDescent="0.25">
      <c r="A111" s="16"/>
      <c r="B111" s="17"/>
      <c r="C111" s="18"/>
      <c r="D111" s="9" t="s">
        <v>43</v>
      </c>
      <c r="E111" s="15">
        <v>0</v>
      </c>
    </row>
    <row r="112" spans="1:5" x14ac:dyDescent="0.25">
      <c r="A112" s="74" t="s">
        <v>19</v>
      </c>
      <c r="B112" s="75"/>
      <c r="C112" s="76"/>
      <c r="D112" s="10" t="s">
        <v>20</v>
      </c>
      <c r="E112" s="8">
        <f t="shared" ref="E112" si="14">SUM(E113:E115)</f>
        <v>0</v>
      </c>
    </row>
    <row r="113" spans="1:8" x14ac:dyDescent="0.25">
      <c r="A113" s="74"/>
      <c r="B113" s="75"/>
      <c r="C113" s="76"/>
      <c r="D113" s="9" t="s">
        <v>56</v>
      </c>
      <c r="E113" s="14">
        <v>0</v>
      </c>
    </row>
    <row r="114" spans="1:8" x14ac:dyDescent="0.25">
      <c r="A114" s="12"/>
      <c r="B114" s="13"/>
      <c r="C114" s="10"/>
      <c r="D114" s="9" t="s">
        <v>63</v>
      </c>
      <c r="E114" s="14">
        <v>0</v>
      </c>
    </row>
    <row r="115" spans="1:8" x14ac:dyDescent="0.25">
      <c r="A115" s="12"/>
      <c r="B115" s="13"/>
      <c r="C115" s="10"/>
      <c r="D115" s="9" t="s">
        <v>22</v>
      </c>
      <c r="E115" s="14">
        <v>0</v>
      </c>
    </row>
    <row r="117" spans="1:8" x14ac:dyDescent="0.25">
      <c r="D117" s="73" t="s">
        <v>64</v>
      </c>
      <c r="E117" s="73"/>
      <c r="F117" s="73"/>
      <c r="G117" s="73"/>
      <c r="H117" s="73"/>
    </row>
    <row r="118" spans="1:8" x14ac:dyDescent="0.25">
      <c r="D118" s="22" t="s">
        <v>1</v>
      </c>
      <c r="E118" s="22"/>
      <c r="F118" s="23" t="s">
        <v>65</v>
      </c>
      <c r="G118" s="24"/>
      <c r="H118" s="24"/>
    </row>
    <row r="119" spans="1:8" x14ac:dyDescent="0.25">
      <c r="D119" s="25" t="s">
        <v>66</v>
      </c>
      <c r="E119" s="26">
        <v>11</v>
      </c>
      <c r="F119" s="27">
        <f>E5</f>
        <v>1849100</v>
      </c>
      <c r="G119" s="28"/>
      <c r="H119" s="28"/>
    </row>
    <row r="120" spans="1:8" x14ac:dyDescent="0.25">
      <c r="D120" s="29" t="s">
        <v>67</v>
      </c>
      <c r="E120" s="29">
        <v>31</v>
      </c>
      <c r="F120" s="30">
        <f>E19</f>
        <v>9000</v>
      </c>
      <c r="G120" s="28"/>
      <c r="H120" s="28"/>
    </row>
    <row r="121" spans="1:8" x14ac:dyDescent="0.25">
      <c r="D121" s="31" t="s">
        <v>68</v>
      </c>
      <c r="E121" s="31">
        <v>41</v>
      </c>
      <c r="F121" s="32">
        <f>E23</f>
        <v>171000</v>
      </c>
      <c r="G121" s="28"/>
      <c r="H121" s="28"/>
    </row>
    <row r="122" spans="1:8" x14ac:dyDescent="0.25">
      <c r="D122" s="33" t="s">
        <v>69</v>
      </c>
      <c r="E122" s="33">
        <v>57</v>
      </c>
      <c r="F122" s="34">
        <f>E69</f>
        <v>243000</v>
      </c>
      <c r="G122" s="28"/>
      <c r="H122" s="28"/>
    </row>
    <row r="123" spans="1:8" x14ac:dyDescent="0.25">
      <c r="D123" s="67" t="s">
        <v>70</v>
      </c>
      <c r="E123" s="67">
        <v>54</v>
      </c>
      <c r="F123" s="68">
        <f>E54</f>
        <v>0</v>
      </c>
      <c r="G123" s="28"/>
      <c r="H123" s="28"/>
    </row>
    <row r="124" spans="1:8" x14ac:dyDescent="0.25">
      <c r="A124" t="s">
        <v>73</v>
      </c>
      <c r="D124" s="55" t="s">
        <v>58</v>
      </c>
      <c r="E124" s="55">
        <v>61</v>
      </c>
      <c r="F124" s="37">
        <f>E91</f>
        <v>17500</v>
      </c>
      <c r="G124" s="28"/>
      <c r="H124" s="28"/>
    </row>
    <row r="125" spans="1:8" x14ac:dyDescent="0.25">
      <c r="D125" s="123" t="s">
        <v>80</v>
      </c>
      <c r="E125" s="124">
        <v>92</v>
      </c>
      <c r="F125" s="125">
        <f>E103</f>
        <v>0</v>
      </c>
      <c r="G125" s="28"/>
      <c r="H125" s="28"/>
    </row>
    <row r="126" spans="1:8" x14ac:dyDescent="0.25">
      <c r="D126" s="35" t="s">
        <v>72</v>
      </c>
      <c r="E126" s="66"/>
      <c r="F126" s="36">
        <f>SUM(F119:F125)</f>
        <v>2289600</v>
      </c>
      <c r="G126" s="28"/>
      <c r="H126" s="28"/>
    </row>
    <row r="127" spans="1:8" x14ac:dyDescent="0.25">
      <c r="D127" t="s">
        <v>77</v>
      </c>
      <c r="E127" s="121"/>
      <c r="F127" s="121"/>
    </row>
    <row r="128" spans="1:8" x14ac:dyDescent="0.25">
      <c r="D128" s="38" t="s">
        <v>78</v>
      </c>
      <c r="E128" s="122" t="s">
        <v>79</v>
      </c>
      <c r="F128" s="121"/>
      <c r="H128" s="39"/>
    </row>
    <row r="129" spans="5:8" x14ac:dyDescent="0.25">
      <c r="E129" s="122" t="s">
        <v>71</v>
      </c>
      <c r="F129" s="121"/>
      <c r="H129" s="39"/>
    </row>
  </sheetData>
  <mergeCells count="67">
    <mergeCell ref="A113:C113"/>
    <mergeCell ref="A88:C88"/>
    <mergeCell ref="A89:C89"/>
    <mergeCell ref="A91:C91"/>
    <mergeCell ref="A92:C92"/>
    <mergeCell ref="A100:C100"/>
    <mergeCell ref="A101:C101"/>
    <mergeCell ref="A103:C103"/>
    <mergeCell ref="A104:C104"/>
    <mergeCell ref="A107:C107"/>
    <mergeCell ref="A110:C110"/>
    <mergeCell ref="A112:C112"/>
    <mergeCell ref="A83:C83"/>
    <mergeCell ref="A69:C69"/>
    <mergeCell ref="A70:C70"/>
    <mergeCell ref="A72:C72"/>
    <mergeCell ref="A74:C74"/>
    <mergeCell ref="A75:C75"/>
    <mergeCell ref="A77:C77"/>
    <mergeCell ref="A78:C78"/>
    <mergeCell ref="A79:C79"/>
    <mergeCell ref="A80:C80"/>
    <mergeCell ref="A81:C81"/>
    <mergeCell ref="A82:C82"/>
    <mergeCell ref="A68:C68"/>
    <mergeCell ref="A46:C46"/>
    <mergeCell ref="A47:C47"/>
    <mergeCell ref="A48:C48"/>
    <mergeCell ref="A49:C49"/>
    <mergeCell ref="A50:C50"/>
    <mergeCell ref="A51:C51"/>
    <mergeCell ref="A52:C52"/>
    <mergeCell ref="A54:C54"/>
    <mergeCell ref="A55:C55"/>
    <mergeCell ref="A58:C58"/>
    <mergeCell ref="A67:C67"/>
    <mergeCell ref="A19:C19"/>
    <mergeCell ref="A20:C20"/>
    <mergeCell ref="A22:C22"/>
    <mergeCell ref="A45:C45"/>
    <mergeCell ref="A24:C24"/>
    <mergeCell ref="A26:C26"/>
    <mergeCell ref="A27:C27"/>
    <mergeCell ref="A36:C36"/>
    <mergeCell ref="A37:C37"/>
    <mergeCell ref="A38:C38"/>
    <mergeCell ref="A39:C39"/>
    <mergeCell ref="A41:C41"/>
    <mergeCell ref="A42:C42"/>
    <mergeCell ref="A43:C43"/>
    <mergeCell ref="A44:C44"/>
    <mergeCell ref="D117:H117"/>
    <mergeCell ref="A6:C6"/>
    <mergeCell ref="A1:E1"/>
    <mergeCell ref="A2:E2"/>
    <mergeCell ref="A3:C3"/>
    <mergeCell ref="A4:C4"/>
    <mergeCell ref="A5:C5"/>
    <mergeCell ref="A23:C23"/>
    <mergeCell ref="A7:C7"/>
    <mergeCell ref="A8:C8"/>
    <mergeCell ref="A9:C9"/>
    <mergeCell ref="A10:C10"/>
    <mergeCell ref="A14:C14"/>
    <mergeCell ref="A15:C15"/>
    <mergeCell ref="A16:C16"/>
    <mergeCell ref="A18:C18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</dc:creator>
  <cp:lastModifiedBy>Tajnistvo</cp:lastModifiedBy>
  <cp:lastPrinted>2024-10-24T09:27:44Z</cp:lastPrinted>
  <dcterms:created xsi:type="dcterms:W3CDTF">2024-01-03T10:47:57Z</dcterms:created>
  <dcterms:modified xsi:type="dcterms:W3CDTF">2024-10-24T09:28:31Z</dcterms:modified>
</cp:coreProperties>
</file>